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ULM12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<sst xmlns="http://schemas.openxmlformats.org/spreadsheetml/2006/main" uniqueCount="49">
  <si>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Canal M100KX + rejilla IN100KCA ac. inox., sin cancela + tornillos TXNPC860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</si>
  <si>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</si>
  <si>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</si>
  <si>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</si>
  <si>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</si>
  <si>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</si>
  <si>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</si>
  <si>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</si>
  <si>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</si>
  <si>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UULM121</t>
  </si>
  <si>
    <t>Partida</t>
  </si>
  <si>
    <t>m</t>
  </si>
  <si>
    <t>ML completo compuesto por 1 Ud. de canal de Hormigón Polímero tipo ULMA, para recogida de aguas pluviales, modelo M100KX, ancho exterior 130mm, ancho interior 100mm y altura exterior 80mm, con perfiles de acero inoxidable para protección lateral. 1 Ud. de rejilla de Ac. Inoxidable Nervada, modelo IN100KCA, con clase de carga A-15, según Norma EN-1433. Sistema de fijación canal - rejilla mediante 2 tornillos por ML. Totalmente instalado, incluso p.p. de excavación, compactado y encofrado si fuera necesario, juntas de dilatación, pequeño material y medios auxiliares, s/ Norma ISS-53 y EHE-08. Recibida con hormigón HM-25/P/20 I con espesores laterales y base no inferiores a 100mm.
SECCIÓN HIDRÁULICA: 40 cm2
CAUDAL DE REFERENCIA: 0.8 l/s</t>
  </si>
  <si>
    <t>PULM121</t>
  </si>
  <si>
    <t>Material</t>
  </si>
  <si>
    <t>u</t>
  </si>
  <si>
    <t>M100KX+IN100KCA</t>
  </si>
  <si>
    <t>OGEN003</t>
  </si>
  <si>
    <t>Mano de obra</t>
  </si>
  <si>
    <t>h</t>
  </si>
  <si>
    <t>Oficial 1ª</t>
  </si>
  <si>
    <t>OGEN007</t>
  </si>
  <si>
    <t>Peón</t>
  </si>
  <si>
    <t>UULMD02</t>
  </si>
  <si>
    <t>m³</t>
  </si>
  <si>
    <t>Excavación y compactado (con medios mecánicos)</t>
  </si>
  <si>
    <t>MGEN019.</t>
  </si>
  <si>
    <t>Maquinaria</t>
  </si>
  <si>
    <t>Excavación mecánica</t>
  </si>
  <si>
    <t>MULMD022</t>
  </si>
  <si>
    <t>Compactado mecánico</t>
  </si>
  <si>
    <t>OGEN006</t>
  </si>
  <si>
    <t>Peón especialista</t>
  </si>
  <si>
    <t>Total UULMD02</t>
  </si>
  <si>
    <t>PULMD03</t>
  </si>
  <si>
    <t>m²</t>
  </si>
  <si>
    <t>Hormigón de limpieza espesor 100mm</t>
  </si>
  <si>
    <t>PULMD04</t>
  </si>
  <si>
    <t>Encofrado</t>
  </si>
  <si>
    <t>PULMD10</t>
  </si>
  <si>
    <t>Junta de dilatación "poliestireno expandido 20mm"</t>
  </si>
  <si>
    <t>PGEN064</t>
  </si>
  <si>
    <t>Hormigón HM-25/P/20/I</t>
  </si>
  <si>
    <t>%ULMD13</t>
  </si>
  <si>
    <t>Otros</t>
  </si>
  <si>
    <t>%</t>
  </si>
  <si>
    <t>Medios auxiliares y p.p. pequeños elementos</t>
  </si>
  <si>
    <t>%ULMD14</t>
  </si>
  <si>
    <t>Perdidas en material y tiempo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</si>
</sst>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1"/>
      <i val="0"/>
      <strike val="0"/>
      <u val="none"/>
      <sz val="8"/>
      <color rgb="FF000000"/>
      <name val="Calibri"/>
    </font>
    <font>
      <b val="0"/>
      <i val="0"/>
      <strike val="0"/>
      <u val="none"/>
      <sz val="8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  <fill>
      <patternFill patternType="solid">
        <fgColor rgb="FFe2e9f1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/>
    <xf xfId="0" fontId="4" numFmtId="0" fillId="0" borderId="0" applyFont="1" applyNumberFormat="0" applyFill="0" applyBorder="0" applyAlignment="1">
      <alignment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164" fillId="0" borderId="0" applyFont="1" applyNumberFormat="1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4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4" numFmtId="2" fillId="0" borderId="0" applyFont="1" applyNumberFormat="1" applyFill="0" applyBorder="0" applyAlignment="1">
      <alignment horizontal="right" vertical="bottom" textRotation="0" wrapText="false" shrinkToFit="false"/>
    </xf>
    <xf xfId="0" fontId="3" numFmtId="4" fillId="0" borderId="0" applyFont="1" applyNumberFormat="1" applyFill="0" applyBorder="0" applyAlignment="1">
      <alignment horizontal="right" vertical="bottom" textRotation="0" wrapText="false" shrinkToFit="false"/>
    </xf>
    <xf xfId="0" fontId="4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0" fillId="2" borderId="0" applyFont="1" applyNumberFormat="0" applyFill="1" applyBorder="0" applyAlignment="0"/>
    <xf xfId="0" fontId="3" numFmtId="49" fillId="2" borderId="0" applyFont="1" applyNumberFormat="1" applyFill="1" applyBorder="0" applyAlignment="0"/>
    <xf xfId="0" fontId="3" numFmtId="0" fillId="2" borderId="0" applyFont="1" applyNumberFormat="0" applyFill="1" applyBorder="0" applyAlignment="1">
      <alignment horizontal="right" vertical="bottom" textRotation="0" wrapText="false" shrinkToFit="false"/>
    </xf>
    <xf xfId="0" fontId="3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0" fillId="3" borderId="0" applyFont="1" applyNumberFormat="0" applyFill="1" applyBorder="0" applyAlignment="0"/>
    <xf xfId="0" fontId="3" numFmtId="0" fillId="3" borderId="0" applyFont="1" applyNumberFormat="0" applyFill="1" applyBorder="0" applyAlignment="1">
      <alignment horizontal="right" vertical="bottom" textRotation="0" wrapText="false" shrinkToFit="false"/>
    </xf>
    <xf xfId="0" fontId="3" numFmtId="2" fillId="3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8.141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6" t="s">
        <v>9</v>
      </c>
      <c r="B4" s="16" t="s">
        <v>10</v>
      </c>
      <c r="C4" s="16" t="s">
        <v>11</v>
      </c>
      <c r="D4" s="17" t="s">
        <v>0</v>
      </c>
      <c r="E4" s="18">
        <f>E21</f>
        <v>1</v>
      </c>
      <c r="F4" s="19">
        <f>F21</f>
        <v>193.9441528</v>
      </c>
      <c r="G4" s="19">
        <f>E4*F4</f>
        <v>193.9441528</v>
      </c>
    </row>
    <row r="5" spans="1:7">
      <c r="A5" s="7"/>
      <c r="B5" s="7"/>
      <c r="C5" s="7"/>
      <c r="D5" s="8" t="s">
        <v>12</v>
      </c>
      <c r="E5" s="9"/>
      <c r="F5" s="9"/>
      <c r="G5" s="9"/>
    </row>
    <row r="6" spans="1:7">
      <c r="A6" s="7" t="s">
        <v>13</v>
      </c>
      <c r="B6" s="7" t="s">
        <v>14</v>
      </c>
      <c r="C6" s="7" t="s">
        <v>15</v>
      </c>
      <c r="D6" s="7" t="s">
        <v>16</v>
      </c>
      <c r="E6" s="10">
        <v>1.0</v>
      </c>
      <c r="F6" s="12">
        <v>150.51</v>
      </c>
      <c r="G6" s="13">
        <f>E6*F6</f>
        <v>150.51</v>
      </c>
    </row>
    <row r="7" spans="1:7">
      <c r="A7" s="7" t="s">
        <v>17</v>
      </c>
      <c r="B7" s="7" t="s">
        <v>18</v>
      </c>
      <c r="C7" s="7" t="s">
        <v>19</v>
      </c>
      <c r="D7" s="7" t="s">
        <v>20</v>
      </c>
      <c r="E7" s="10">
        <v>0.75</v>
      </c>
      <c r="F7" s="12">
        <v>20.91</v>
      </c>
      <c r="G7" s="13">
        <f>E7*F7</f>
        <v>15.6825</v>
      </c>
    </row>
    <row r="8" spans="1:7">
      <c r="A8" s="7" t="s">
        <v>21</v>
      </c>
      <c r="B8" s="7" t="s">
        <v>18</v>
      </c>
      <c r="C8" s="7" t="s">
        <v>19</v>
      </c>
      <c r="D8" s="7" t="s">
        <v>22</v>
      </c>
      <c r="E8" s="10">
        <v>0.75</v>
      </c>
      <c r="F8" s="12">
        <v>18.48</v>
      </c>
      <c r="G8" s="13">
        <f>E8*F8</f>
        <v>13.86</v>
      </c>
    </row>
    <row r="9" spans="1:7">
      <c r="A9" s="20" t="s">
        <v>23</v>
      </c>
      <c r="B9" s="20" t="s">
        <v>10</v>
      </c>
      <c r="C9" s="20" t="s">
        <v>24</v>
      </c>
      <c r="D9" s="20" t="s">
        <v>25</v>
      </c>
      <c r="E9" s="21">
        <f>E13</f>
        <v>0.059</v>
      </c>
      <c r="F9" s="22">
        <f>F13</f>
        <v>15.8492</v>
      </c>
      <c r="G9" s="22">
        <f>E9*F9</f>
        <v>0.9351028</v>
      </c>
    </row>
    <row r="10" spans="1:7">
      <c r="A10" s="7" t="s">
        <v>26</v>
      </c>
      <c r="B10" s="7" t="s">
        <v>27</v>
      </c>
      <c r="C10" s="7" t="s">
        <v>19</v>
      </c>
      <c r="D10" s="7" t="s">
        <v>28</v>
      </c>
      <c r="E10" s="10">
        <v>0.18</v>
      </c>
      <c r="F10" s="12">
        <v>53.56</v>
      </c>
      <c r="G10" s="13">
        <f>E10*F10</f>
        <v>9.6408</v>
      </c>
    </row>
    <row r="11" spans="1:7">
      <c r="A11" s="7" t="s">
        <v>29</v>
      </c>
      <c r="B11" s="7" t="s">
        <v>27</v>
      </c>
      <c r="C11" s="7" t="s">
        <v>19</v>
      </c>
      <c r="D11" s="7" t="s">
        <v>30</v>
      </c>
      <c r="E11" s="10">
        <v>0.25</v>
      </c>
      <c r="F11" s="12">
        <v>3.65</v>
      </c>
      <c r="G11" s="13">
        <f>E11*F11</f>
        <v>0.9125</v>
      </c>
    </row>
    <row r="12" spans="1:7">
      <c r="A12" s="7" t="s">
        <v>31</v>
      </c>
      <c r="B12" s="7" t="s">
        <v>18</v>
      </c>
      <c r="C12" s="7" t="s">
        <v>19</v>
      </c>
      <c r="D12" s="7" t="s">
        <v>32</v>
      </c>
      <c r="E12" s="10">
        <v>0.278</v>
      </c>
      <c r="F12" s="12">
        <v>19.05</v>
      </c>
      <c r="G12" s="13">
        <f>E12*F12</f>
        <v>5.2959</v>
      </c>
    </row>
    <row r="13" spans="1:7">
      <c r="A13" s="5"/>
      <c r="B13" s="5"/>
      <c r="C13" s="5"/>
      <c r="D13" s="5" t="s">
        <v>33</v>
      </c>
      <c r="E13" s="11">
        <v>0.059</v>
      </c>
      <c r="F13" s="14">
        <f>G10+G11+G12</f>
        <v>15.8492</v>
      </c>
      <c r="G13" s="6">
        <f>E13*F13</f>
        <v>0.9351028</v>
      </c>
    </row>
    <row r="14" spans="1:7">
      <c r="A14" s="7"/>
      <c r="B14" s="7"/>
      <c r="C14" s="7"/>
      <c r="D14" s="7"/>
      <c r="E14" s="9"/>
      <c r="F14" s="9"/>
      <c r="G14" s="9"/>
    </row>
    <row r="15" spans="1:7">
      <c r="A15" s="7" t="s">
        <v>34</v>
      </c>
      <c r="B15" s="7" t="s">
        <v>14</v>
      </c>
      <c r="C15" s="7" t="s">
        <v>35</v>
      </c>
      <c r="D15" s="7" t="s">
        <v>36</v>
      </c>
      <c r="E15" s="10">
        <v>0.33</v>
      </c>
      <c r="F15" s="12">
        <v>9.04</v>
      </c>
      <c r="G15" s="13">
        <f>E15*F15</f>
        <v>2.9832</v>
      </c>
    </row>
    <row r="16" spans="1:7">
      <c r="A16" s="7" t="s">
        <v>37</v>
      </c>
      <c r="B16" s="7" t="s">
        <v>14</v>
      </c>
      <c r="C16" s="7" t="s">
        <v>35</v>
      </c>
      <c r="D16" s="7" t="s">
        <v>38</v>
      </c>
      <c r="E16" s="10">
        <v>0.36</v>
      </c>
      <c r="F16" s="12">
        <v>5.16</v>
      </c>
      <c r="G16" s="13">
        <f>E16*F16</f>
        <v>1.8576</v>
      </c>
    </row>
    <row r="17" spans="1:7">
      <c r="A17" s="7" t="s">
        <v>39</v>
      </c>
      <c r="B17" s="7" t="s">
        <v>14</v>
      </c>
      <c r="C17" s="7" t="s">
        <v>35</v>
      </c>
      <c r="D17" s="7" t="s">
        <v>40</v>
      </c>
      <c r="E17" s="10">
        <v>0.3</v>
      </c>
      <c r="F17" s="12">
        <v>2.16</v>
      </c>
      <c r="G17" s="13">
        <f>E17*F17</f>
        <v>0.648</v>
      </c>
    </row>
    <row r="18" spans="1:7">
      <c r="A18" s="7" t="s">
        <v>41</v>
      </c>
      <c r="B18" s="7" t="s">
        <v>14</v>
      </c>
      <c r="C18" s="7" t="s">
        <v>24</v>
      </c>
      <c r="D18" s="7" t="s">
        <v>42</v>
      </c>
      <c r="E18" s="10">
        <v>0.049</v>
      </c>
      <c r="F18" s="12">
        <v>83.75</v>
      </c>
      <c r="G18" s="13">
        <f>E18*F18</f>
        <v>4.10375</v>
      </c>
    </row>
    <row r="19" spans="1:7">
      <c r="A19" s="7" t="s">
        <v>43</v>
      </c>
      <c r="B19" s="7" t="s">
        <v>44</v>
      </c>
      <c r="C19" s="7" t="s">
        <v>45</v>
      </c>
      <c r="D19" s="7" t="s">
        <v>46</v>
      </c>
      <c r="E19" s="10">
        <v>0.413</v>
      </c>
      <c r="F19" s="15">
        <v>3.0</v>
      </c>
      <c r="G19" s="13">
        <f>E19*F19</f>
        <v>1.239</v>
      </c>
    </row>
    <row r="20" spans="1:7">
      <c r="A20" s="7" t="s">
        <v>47</v>
      </c>
      <c r="B20" s="7" t="s">
        <v>44</v>
      </c>
      <c r="C20" s="7" t="s">
        <v>45</v>
      </c>
      <c r="D20" s="7" t="s">
        <v>48</v>
      </c>
      <c r="E20" s="10">
        <v>0.425</v>
      </c>
      <c r="F20" s="15">
        <v>5.0</v>
      </c>
      <c r="G20" s="13">
        <f>E20*F20</f>
        <v>2.125</v>
      </c>
    </row>
    <row r="21" spans="1:7">
      <c r="A21" s="7"/>
      <c r="B21" s="7"/>
      <c r="C21" s="7"/>
      <c r="D21" s="7" t="str">
        <f>"Total UULM121"</f>
        <v>Total UULM121</v>
      </c>
      <c r="E21" s="9">
        <v>1</v>
      </c>
      <c r="F21" s="13">
        <f>G6+G7+G8+G9+G15+G16+G17+G18+G19+G20</f>
        <v>193.9441528</v>
      </c>
      <c r="G21" s="13">
        <f>E21*F21</f>
        <v>193.9441528</v>
      </c>
    </row>
    <row r="22" spans="1:7">
      <c r="D22" t="str">
        <f>"Total "</f>
        <v>Total </v>
      </c>
      <c r="E22" s="1">
        <f>E4</f>
        <v>1</v>
      </c>
      <c r="F22" s="2">
        <f>F4</f>
        <v>193.9441528</v>
      </c>
      <c r="G22" s="2">
        <f>G4</f>
        <v>193.9441528</v>
      </c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UULM121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2024-03-29T09:47:40+01:00</dcterms:created>
  <dcterms:modified xsi:type="dcterms:W3CDTF">2024-03-29T09:47:40+01:00</dcterms:modified>
  <dc:title>UULM121</dc:title>
  <dc:description>Partida en excel</dc:description>
  <dc:subject>UULM121</dc:subject>
  <cp:keywords>UULM121</cp:keywords>
  <cp:category>UULM121</cp:category>
</cp:coreProperties>
</file>